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dii.sharepoint.com/sites/ILDIArchive/Shared Documents/EXECUTIVE TRAINING/2022/APPROVED PROPOSALS/NTC - Finance Webinars/COVID Funding, January 20, 2022/"/>
    </mc:Choice>
  </mc:AlternateContent>
  <xr:revisionPtr revIDLastSave="0" documentId="8_{45E5B5FF-709E-4D0B-B002-2CF05D6D7C3D}" xr6:coauthVersionLast="47" xr6:coauthVersionMax="47" xr10:uidLastSave="{00000000-0000-0000-0000-000000000000}"/>
  <bookViews>
    <workbookView xWindow="-120" yWindow="-120" windowWidth="29040" windowHeight="15840" xr2:uid="{DF509178-F0A0-4AB6-9817-B07E3FC7501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D17" i="1"/>
  <c r="D16" i="1"/>
  <c r="D15" i="1"/>
  <c r="D14" i="1"/>
  <c r="D13" i="1"/>
  <c r="D7" i="1"/>
  <c r="D19" i="1" s="1"/>
  <c r="D12" i="1"/>
  <c r="D11" i="1"/>
  <c r="D10" i="1"/>
  <c r="D9" i="1"/>
  <c r="D6" i="1"/>
</calcChain>
</file>

<file path=xl/sharedStrings.xml><?xml version="1.0" encoding="utf-8"?>
<sst xmlns="http://schemas.openxmlformats.org/spreadsheetml/2006/main" count="61" uniqueCount="56">
  <si>
    <t>XYZ First Nation</t>
  </si>
  <si>
    <t>Need based Covid funding request</t>
  </si>
  <si>
    <t>January 2022</t>
  </si>
  <si>
    <t xml:space="preserve"> Cost description</t>
  </si>
  <si>
    <t>Category</t>
  </si>
  <si>
    <t xml:space="preserve">Details </t>
  </si>
  <si>
    <t>Amount</t>
  </si>
  <si>
    <t>Rationale</t>
  </si>
  <si>
    <t>N95 masks for members</t>
  </si>
  <si>
    <t>Medical supplies</t>
  </si>
  <si>
    <t>350 packs, $30 each</t>
  </si>
  <si>
    <t>Insufficient supply by Health Canada</t>
  </si>
  <si>
    <t>Over the counter cold and flu medications</t>
  </si>
  <si>
    <t>$1,400 every 2 weeks over 8 weeks</t>
  </si>
  <si>
    <t>Community is in a lockdown, members aren't able to leave for shopping</t>
  </si>
  <si>
    <t>Cleaning supplies for distribution to members</t>
  </si>
  <si>
    <t>Cleaning supplies</t>
  </si>
  <si>
    <t>135 homes, $100 each</t>
  </si>
  <si>
    <t>Bottled water during lockdown</t>
  </si>
  <si>
    <t>Food security</t>
  </si>
  <si>
    <t>200 cases per week, 8 weeks, $8 per case</t>
  </si>
  <si>
    <t>Water supply issues at the community, members concerned with water safety</t>
  </si>
  <si>
    <t>Shopper fees</t>
  </si>
  <si>
    <t>5 shoppers, once a week, 8 weeks, $500 per shopper</t>
  </si>
  <si>
    <t>Community is in a lockdown, members aren't able to leave for grocery shopping</t>
  </si>
  <si>
    <t>Food and supplies distributor fees</t>
  </si>
  <si>
    <t>Prevention, food security</t>
  </si>
  <si>
    <t>3 distributors, once a week, 8 weeks, $300 each</t>
  </si>
  <si>
    <t>Charter flights for groceries and supplies</t>
  </si>
  <si>
    <t>One flight a week, 8 weeks, $6,000 a flight</t>
  </si>
  <si>
    <t>Charter flights are the  only access to community until winter road opens end of February</t>
  </si>
  <si>
    <t>Overtime work at Health Office</t>
  </si>
  <si>
    <t>Incremental staff cost</t>
  </si>
  <si>
    <t>$2,600 per week, 8 weeks</t>
  </si>
  <si>
    <t>Extra work is required as cases are rising</t>
  </si>
  <si>
    <t>Covid-19 coordination</t>
  </si>
  <si>
    <t>Incremental staff cost, communication</t>
  </si>
  <si>
    <t>Two coordinators, $500 per week, 8 weeks</t>
  </si>
  <si>
    <t>Pandemic response management and coordination</t>
  </si>
  <si>
    <t>Internet cost for families with school age children</t>
  </si>
  <si>
    <t>Online learning support</t>
  </si>
  <si>
    <t>120 households, $100 a month, 2 months</t>
  </si>
  <si>
    <t>Proper speed internet access is required for online learning</t>
  </si>
  <si>
    <t xml:space="preserve">Isolation lodging </t>
  </si>
  <si>
    <t>Lodging</t>
  </si>
  <si>
    <t>10 rooms, 60 days, $100 a day</t>
  </si>
  <si>
    <t>Houses are over populated, additional isolation space is required</t>
  </si>
  <si>
    <t xml:space="preserve">Traditional medicine </t>
  </si>
  <si>
    <t>Cultural support</t>
  </si>
  <si>
    <t>135 homes, $50 each</t>
  </si>
  <si>
    <t>Cultural support is important for mental wellness</t>
  </si>
  <si>
    <t>Check stop security</t>
  </si>
  <si>
    <t>Perimeter security</t>
  </si>
  <si>
    <t>12 hrs, 60 days, $15</t>
  </si>
  <si>
    <t>Monitoring access to community</t>
  </si>
  <si>
    <t>Total need based funding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</si>
</sst>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quotePrefix="1" applyFont="1"/>
    <xf numFmtId="166" fontId="0" fillId="0" borderId="0" xfId="1" applyNumberFormat="1" applyFont="1"/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wrapText="1"/>
    </xf>
    <xf numFmtId="166" fontId="3" fillId="0" borderId="1" xfId="1" applyNumberFormat="1" applyFont="1" applyBorder="1"/>
    <xf numFmtId="0" fontId="2" fillId="0" borderId="1" xfId="0" applyFont="1" applyBorder="1" applyAlignment="1">
      <alignment horizontal="center"/>
    </xf>
    <xf numFmtId="167" fontId="2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B2CD-5895-400C-A293-6A05CC3454EC}">
  <dimension ref="A1:E20"/>
  <sheetViews>
    <sheetView tabSelected="1" zoomScaleNormal="100" workbookViewId="0">
      <selection activeCell="D18" sqref="D18"/>
    </sheetView>
  </sheetViews>
  <sheetFormatPr defaultRowHeight="15"/>
  <cols>
    <col min="1" max="1" width="22.140625" customWidth="1"/>
    <col min="2" max="2" width="18.28515625" customWidth="1"/>
    <col min="3" max="3" width="21.85546875" customWidth="1"/>
    <col min="4" max="4" width="10.5703125" customWidth="1"/>
    <col min="5" max="5" width="36.28515625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2" t="s">
        <v>2</v>
      </c>
    </row>
    <row r="5" spans="1: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</row>
    <row r="6" spans="1:5" ht="21.4" customHeight="1">
      <c r="A6" s="6" t="s">
        <v>8</v>
      </c>
      <c r="B6" s="4" t="s">
        <v>9</v>
      </c>
      <c r="C6" s="4" t="s">
        <v>10</v>
      </c>
      <c r="D6" s="5">
        <f>30*350</f>
        <v>10500</v>
      </c>
      <c r="E6" s="4" t="s">
        <v>11</v>
      </c>
    </row>
    <row r="7" spans="1:5" ht="29.65" customHeight="1">
      <c r="A7" s="6" t="s">
        <v>12</v>
      </c>
      <c r="B7" s="4" t="s">
        <v>9</v>
      </c>
      <c r="C7" s="6" t="s">
        <v>13</v>
      </c>
      <c r="D7" s="5">
        <f>1400*8/2</f>
        <v>5600</v>
      </c>
      <c r="E7" s="6" t="s">
        <v>14</v>
      </c>
    </row>
    <row r="8" spans="1:5" ht="29.65" customHeight="1">
      <c r="A8" s="6" t="s">
        <v>15</v>
      </c>
      <c r="B8" s="4" t="s">
        <v>16</v>
      </c>
      <c r="C8" s="4" t="s">
        <v>17</v>
      </c>
      <c r="D8" s="5">
        <f>135*100</f>
        <v>13500</v>
      </c>
      <c r="E8" s="6" t="s">
        <v>14</v>
      </c>
    </row>
    <row r="9" spans="1:5" ht="45">
      <c r="A9" s="6" t="s">
        <v>18</v>
      </c>
      <c r="B9" s="6" t="s">
        <v>19</v>
      </c>
      <c r="C9" s="6" t="s">
        <v>20</v>
      </c>
      <c r="D9" s="5">
        <f>200*8*8</f>
        <v>12800</v>
      </c>
      <c r="E9" s="6" t="s">
        <v>21</v>
      </c>
    </row>
    <row r="10" spans="1:5" ht="45">
      <c r="A10" s="6" t="s">
        <v>22</v>
      </c>
      <c r="B10" s="6" t="s">
        <v>19</v>
      </c>
      <c r="C10" s="6" t="s">
        <v>23</v>
      </c>
      <c r="D10" s="5">
        <f>5*8*500</f>
        <v>20000</v>
      </c>
      <c r="E10" s="6" t="s">
        <v>24</v>
      </c>
    </row>
    <row r="11" spans="1:5" ht="45">
      <c r="A11" s="6" t="s">
        <v>25</v>
      </c>
      <c r="B11" s="6" t="s">
        <v>26</v>
      </c>
      <c r="C11" s="6" t="s">
        <v>27</v>
      </c>
      <c r="D11" s="5">
        <f>3*8*300</f>
        <v>7200</v>
      </c>
      <c r="E11" s="6" t="s">
        <v>24</v>
      </c>
    </row>
    <row r="12" spans="1:5" ht="45">
      <c r="A12" s="6" t="s">
        <v>28</v>
      </c>
      <c r="B12" s="6" t="s">
        <v>19</v>
      </c>
      <c r="C12" s="6" t="s">
        <v>29</v>
      </c>
      <c r="D12" s="5">
        <f>1*8*6000</f>
        <v>48000</v>
      </c>
      <c r="E12" s="6" t="s">
        <v>30</v>
      </c>
    </row>
    <row r="13" spans="1:5" ht="30">
      <c r="A13" s="6" t="s">
        <v>31</v>
      </c>
      <c r="B13" s="6" t="s">
        <v>32</v>
      </c>
      <c r="C13" s="6" t="s">
        <v>33</v>
      </c>
      <c r="D13" s="5">
        <f>2600*8</f>
        <v>20800</v>
      </c>
      <c r="E13" s="6" t="s">
        <v>34</v>
      </c>
    </row>
    <row r="14" spans="1:5" ht="42.75" customHeight="1">
      <c r="A14" s="6" t="s">
        <v>35</v>
      </c>
      <c r="B14" s="6" t="s">
        <v>36</v>
      </c>
      <c r="C14" s="6" t="s">
        <v>37</v>
      </c>
      <c r="D14" s="5">
        <f>2*500*8</f>
        <v>8000</v>
      </c>
      <c r="E14" s="6" t="s">
        <v>38</v>
      </c>
    </row>
    <row r="15" spans="1:5" ht="45">
      <c r="A15" s="6" t="s">
        <v>39</v>
      </c>
      <c r="B15" s="6" t="s">
        <v>40</v>
      </c>
      <c r="C15" s="6" t="s">
        <v>41</v>
      </c>
      <c r="D15" s="5">
        <f>120*100*2</f>
        <v>24000</v>
      </c>
      <c r="E15" s="6" t="s">
        <v>42</v>
      </c>
    </row>
    <row r="16" spans="1:5" ht="45">
      <c r="A16" s="6" t="s">
        <v>43</v>
      </c>
      <c r="B16" s="6" t="s">
        <v>44</v>
      </c>
      <c r="C16" s="6" t="s">
        <v>45</v>
      </c>
      <c r="D16" s="5">
        <f>10*60*100</f>
        <v>60000</v>
      </c>
      <c r="E16" s="6" t="s">
        <v>46</v>
      </c>
    </row>
    <row r="17" spans="1:5" ht="30">
      <c r="A17" s="6" t="s">
        <v>47</v>
      </c>
      <c r="B17" s="6" t="s">
        <v>48</v>
      </c>
      <c r="C17" s="6" t="s">
        <v>49</v>
      </c>
      <c r="D17" s="5">
        <f>135*50</f>
        <v>6750</v>
      </c>
      <c r="E17" s="6" t="s">
        <v>50</v>
      </c>
    </row>
    <row r="18" spans="1:5" ht="32.25">
      <c r="A18" s="6" t="s">
        <v>51</v>
      </c>
      <c r="B18" s="6" t="s">
        <v>52</v>
      </c>
      <c r="C18" s="6" t="s">
        <v>53</v>
      </c>
      <c r="D18" s="7">
        <f>12*60*15</f>
        <v>10800</v>
      </c>
      <c r="E18" s="6" t="s">
        <v>54</v>
      </c>
    </row>
    <row r="19" spans="1:5" ht="31.9" customHeight="1">
      <c r="A19" s="6" t="s">
        <v>55</v>
      </c>
      <c r="B19" s="4"/>
      <c r="C19" s="4"/>
      <c r="D19" s="9">
        <f>SUM(D6:D18)</f>
        <v>247950</v>
      </c>
      <c r="E19" s="4"/>
    </row>
    <row r="20" spans="1:5">
      <c r="D20" s="3"/>
    </row>
  </sheetData>
  <pageMargins left="0.25" right="0.25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0DAF42105E24ABF59C224DD168744" ma:contentTypeVersion="15" ma:contentTypeDescription="Create a new document." ma:contentTypeScope="" ma:versionID="0a3bce6c0307c21a792a4ea205840b5f">
  <xsd:schema xmlns:xsd="http://www.w3.org/2001/XMLSchema" xmlns:xs="http://www.w3.org/2001/XMLSchema" xmlns:p="http://schemas.microsoft.com/office/2006/metadata/properties" xmlns:ns2="da8c0d03-7a07-4b0c-b7e3-3d324653ad16" xmlns:ns3="fbf1195e-42be-4645-b836-3f61047d9169" targetNamespace="http://schemas.microsoft.com/office/2006/metadata/properties" ma:root="true" ma:fieldsID="02a208aa380888ca45776522167db35f" ns2:_="" ns3:_="">
    <xsd:import namespace="da8c0d03-7a07-4b0c-b7e3-3d324653ad16"/>
    <xsd:import namespace="fbf1195e-42be-4645-b836-3f61047d91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c0d03-7a07-4b0c-b7e3-3d324653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912fe5-bef5-419f-b934-7e2ce89e0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1195e-42be-4645-b836-3f61047d9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93599c-a3ea-4814-96e5-7399029e50e1}" ma:internalName="TaxCatchAll" ma:showField="CatchAllData" ma:web="fbf1195e-42be-4645-b836-3f61047d91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8c0d03-7a07-4b0c-b7e3-3d324653ad16">
      <Terms xmlns="http://schemas.microsoft.com/office/infopath/2007/PartnerControls"/>
    </lcf76f155ced4ddcb4097134ff3c332f>
    <TaxCatchAll xmlns="fbf1195e-42be-4645-b836-3f61047d9169" xsi:nil="true"/>
  </documentManagement>
</p:properties>
</file>

<file path=customXml/itemProps1.xml><?xml version="1.0" encoding="utf-8"?>
<ds:datastoreItem xmlns:ds="http://schemas.openxmlformats.org/officeDocument/2006/customXml" ds:itemID="{207053B9-B417-4BBE-A1F5-5C23A0DC73C5}"/>
</file>

<file path=customXml/itemProps2.xml><?xml version="1.0" encoding="utf-8"?>
<ds:datastoreItem xmlns:ds="http://schemas.openxmlformats.org/officeDocument/2006/customXml" ds:itemID="{3DF4367A-28BA-438F-A4E9-50F8B8E017BB}"/>
</file>

<file path=customXml/itemProps3.xml><?xml version="1.0" encoding="utf-8"?>
<ds:datastoreItem xmlns:ds="http://schemas.openxmlformats.org/officeDocument/2006/customXml" ds:itemID="{C63DA284-2BDB-4A4D-8774-2026039D1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Kalish</dc:creator>
  <cp:keywords/>
  <dc:description/>
  <cp:lastModifiedBy>Jennifer Shaw</cp:lastModifiedBy>
  <cp:revision/>
  <dcterms:created xsi:type="dcterms:W3CDTF">2022-01-15T16:44:47Z</dcterms:created>
  <dcterms:modified xsi:type="dcterms:W3CDTF">2022-11-18T19:59:53Z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0x0101007E30DAF42105E24ABF59C224DD168744</vt:lpwstr>
  </property>
  <property fmtid="{D5CDD505-2E9C-101B-9397-08002B2CF9AE}" pid="3" name="MediaServiceImageTags">
    <vt:lpwstr/>
  </property>
</Properties>
</file>